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Basti\Drive T-Wall\Aktuell\"/>
    </mc:Choice>
  </mc:AlternateContent>
  <xr:revisionPtr revIDLastSave="0" documentId="13_ncr:1_{2089BBC6-6581-4A8C-837D-63FEC64D35E0}" xr6:coauthVersionLast="47" xr6:coauthVersionMax="47" xr10:uidLastSave="{00000000-0000-0000-0000-000000000000}"/>
  <workbookProtection workbookAlgorithmName="SHA-512" workbookHashValue="f4nHWnl4NHNhCzAvOE/Ix4ZdHq6uH7p6mQemi6QZ9BBYwHSS/y/gSPvly3Pe8KzLpXN5rPu/m4i2yHBrQi20mw==" workbookSaltValue="XNCBJjgSuagrxLhYtfBCrg==" workbookSpinCount="100000" lockStructure="1"/>
  <bookViews>
    <workbookView xWindow="-120" yWindow="-120" windowWidth="29040" windowHeight="15720" xr2:uid="{00000000-000D-0000-FFFF-FFFF00000000}"/>
  </bookViews>
  <sheets>
    <sheet name="OVERVIEW" sheetId="3" r:id="rId1"/>
    <sheet name="ROUTESETTERBAGS" sheetId="1" r:id="rId2"/>
    <sheet name="Auswahl" sheetId="5" state="hidden" r:id="rId3"/>
  </sheets>
  <externalReferences>
    <externalReference r:id="rId4"/>
  </externalReferences>
  <definedNames>
    <definedName name="_xlnm._FilterDatabase" localSheetId="1" hidden="1">ROUTESETTERBAGS!$B$10:$I$14</definedName>
    <definedName name="_xlnm.Print_Area" localSheetId="0">OVERVIEW!$A$1:$I$25</definedName>
    <definedName name="_xlnm.Print_Area" localSheetId="1">ROUTESETTERBAGS!$A$1:$M$24</definedName>
    <definedName name="_xlnm.Print_Titles" localSheetId="0">OVERVIEW!$1:$7</definedName>
    <definedName name="SelectSafetyline">wenns(#REF!=1,#REF!,#REF!=2,#REF!,#REF!=3,#REF!)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2" i="1"/>
  <c r="I8" i="1"/>
  <c r="H8" i="1"/>
  <c r="H18" i="1"/>
  <c r="H17" i="1"/>
  <c r="I10" i="1"/>
  <c r="H11" i="1" l="1"/>
  <c r="I11" i="1" s="1"/>
  <c r="C3" i="1"/>
  <c r="H12" i="1" l="1"/>
  <c r="I12" i="1" s="1"/>
  <c r="I3" i="1"/>
  <c r="H2" i="1"/>
  <c r="H13" i="1" l="1"/>
  <c r="I13" i="1" s="1"/>
  <c r="H1" i="3"/>
  <c r="H14" i="1" l="1"/>
  <c r="I14" i="1" s="1"/>
  <c r="I17" i="1" s="1"/>
  <c r="I18" i="1" s="1"/>
</calcChain>
</file>

<file path=xl/sharedStrings.xml><?xml version="1.0" encoding="utf-8"?>
<sst xmlns="http://schemas.openxmlformats.org/spreadsheetml/2006/main" count="79" uniqueCount="43">
  <si>
    <t>Black</t>
  </si>
  <si>
    <t>Green</t>
  </si>
  <si>
    <t>Date:</t>
  </si>
  <si>
    <t>Rev:</t>
  </si>
  <si>
    <t>1.2</t>
  </si>
  <si>
    <t>ON:</t>
  </si>
  <si>
    <t>Billing data:</t>
  </si>
  <si>
    <t>Delivery data:</t>
  </si>
  <si>
    <t>Company Name:</t>
  </si>
  <si>
    <t>Company address:</t>
  </si>
  <si>
    <t>City</t>
  </si>
  <si>
    <t>ZIP:</t>
  </si>
  <si>
    <t>VAT number:</t>
  </si>
  <si>
    <t>Responsible person:</t>
  </si>
  <si>
    <t>Mobilnumber:</t>
  </si>
  <si>
    <t>E-Mail:</t>
  </si>
  <si>
    <t>Orderform AGREST</t>
  </si>
  <si>
    <t>Description</t>
  </si>
  <si>
    <t xml:space="preserve">Notes: </t>
  </si>
  <si>
    <t>22_01_11</t>
  </si>
  <si>
    <t>AGREST ROUTESETTERBAG</t>
  </si>
  <si>
    <t>Blue</t>
  </si>
  <si>
    <t>Brown</t>
  </si>
  <si>
    <t>Claret</t>
  </si>
  <si>
    <t>Grey</t>
  </si>
  <si>
    <t>Malachite</t>
  </si>
  <si>
    <t>Navy</t>
  </si>
  <si>
    <t>Orange</t>
  </si>
  <si>
    <t>Pink</t>
  </si>
  <si>
    <t>Red</t>
  </si>
  <si>
    <t>Violet</t>
  </si>
  <si>
    <t>Yellow</t>
  </si>
  <si>
    <t>select</t>
  </si>
  <si>
    <t>Body Color</t>
  </si>
  <si>
    <t>Front Bag Color</t>
  </si>
  <si>
    <t>Side Pocket 1 Color</t>
  </si>
  <si>
    <t xml:space="preserve">Order Quantity </t>
  </si>
  <si>
    <t>Farben</t>
  </si>
  <si>
    <t>Version</t>
  </si>
  <si>
    <t>Your Hold Shooter</t>
  </si>
  <si>
    <t>Your Hold Shooter MINI</t>
  </si>
  <si>
    <t>Select</t>
  </si>
  <si>
    <t>*all prices exkl.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</si>
</sst>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kg&quot;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b/>
      <sz val="20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4"/>
      <color theme="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6" fillId="0" borderId="0" applyNumberFormat="0" applyFill="0" applyBorder="0" applyAlignment="0" applyProtection="0"/>
  </cellStyleXfs>
  <cellXfs count="81">
    <xf numFmtId="0" fontId="0" fillId="0" borderId="0" xfId="0"/>
    <xf numFmtId="0" fontId="9" fillId="0" borderId="0" xfId="1"/>
    <xf numFmtId="0" fontId="9" fillId="0" borderId="0" xfId="1" applyAlignment="1">
      <alignment horizontal="center"/>
    </xf>
    <xf numFmtId="0" fontId="4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8" fillId="0" borderId="0" xfId="1" applyFont="1"/>
    <xf numFmtId="164" fontId="9" fillId="0" borderId="0" xfId="1" applyNumberFormat="1"/>
    <xf numFmtId="0" fontId="10" fillId="0" borderId="0" xfId="1" applyFont="1"/>
    <xf numFmtId="0" fontId="10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1" applyFont="1"/>
    <xf numFmtId="0" fontId="11" fillId="0" borderId="0" xfId="1" applyFont="1"/>
    <xf numFmtId="14" fontId="6" fillId="0" borderId="0" xfId="1" applyNumberFormat="1" applyFont="1" applyAlignment="1">
      <alignment vertical="center"/>
    </xf>
    <xf numFmtId="14" fontId="6" fillId="0" borderId="0" xfId="1" applyNumberFormat="1" applyFont="1" applyAlignment="1">
      <alignment horizontal="left" vertical="center"/>
    </xf>
    <xf numFmtId="14" fontId="3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right" vertical="top"/>
    </xf>
    <xf numFmtId="0" fontId="4" fillId="0" borderId="1" xfId="1" applyFont="1" applyBorder="1" applyAlignment="1">
      <alignment horizontal="left"/>
    </xf>
    <xf numFmtId="0" fontId="9" fillId="0" borderId="0" xfId="1" applyAlignment="1">
      <alignment horizontal="right"/>
    </xf>
    <xf numFmtId="49" fontId="3" fillId="0" borderId="0" xfId="1" applyNumberFormat="1" applyFont="1" applyAlignment="1">
      <alignment horizontal="left" vertical="top"/>
    </xf>
    <xf numFmtId="0" fontId="13" fillId="0" borderId="0" xfId="1" applyFont="1" applyAlignment="1" applyProtection="1">
      <alignment horizontal="center" vertical="center"/>
      <protection locked="0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right"/>
    </xf>
    <xf numFmtId="0" fontId="1" fillId="0" borderId="0" xfId="1" applyFont="1" applyAlignment="1" applyProtection="1">
      <alignment horizontal="center"/>
      <protection locked="0"/>
    </xf>
    <xf numFmtId="0" fontId="1" fillId="2" borderId="0" xfId="1" applyFont="1" applyFill="1" applyAlignment="1">
      <alignment horizontal="center"/>
    </xf>
    <xf numFmtId="0" fontId="9" fillId="2" borderId="0" xfId="1" applyFill="1"/>
    <xf numFmtId="0" fontId="8" fillId="2" borderId="0" xfId="1" applyFont="1" applyFill="1"/>
    <xf numFmtId="0" fontId="0" fillId="2" borderId="0" xfId="0" applyFill="1"/>
    <xf numFmtId="0" fontId="15" fillId="2" borderId="0" xfId="1" applyFont="1" applyFill="1" applyAlignment="1">
      <alignment horizontal="right"/>
    </xf>
    <xf numFmtId="0" fontId="4" fillId="2" borderId="1" xfId="1" applyFont="1" applyFill="1" applyBorder="1" applyAlignment="1">
      <alignment horizontal="left"/>
    </xf>
    <xf numFmtId="14" fontId="6" fillId="2" borderId="0" xfId="1" applyNumberFormat="1" applyFont="1" applyFill="1"/>
    <xf numFmtId="14" fontId="6" fillId="2" borderId="0" xfId="1" applyNumberFormat="1" applyFont="1" applyFill="1" applyAlignment="1">
      <alignment horizontal="center"/>
    </xf>
    <xf numFmtId="0" fontId="5" fillId="2" borderId="0" xfId="1" applyFont="1" applyFill="1"/>
    <xf numFmtId="0" fontId="11" fillId="2" borderId="0" xfId="1" applyFont="1" applyFill="1"/>
    <xf numFmtId="0" fontId="10" fillId="2" borderId="0" xfId="1" applyFont="1" applyFill="1" applyAlignment="1">
      <alignment horizontal="center"/>
    </xf>
    <xf numFmtId="0" fontId="11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9" fillId="2" borderId="0" xfId="1" applyFill="1" applyAlignment="1">
      <alignment horizontal="center"/>
    </xf>
    <xf numFmtId="164" fontId="9" fillId="2" borderId="0" xfId="1" applyNumberFormat="1" applyFill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13" xfId="1" applyFont="1" applyFill="1" applyBorder="1"/>
    <xf numFmtId="0" fontId="4" fillId="2" borderId="0" xfId="1" applyFont="1" applyFill="1" applyAlignment="1">
      <alignment horizontal="right"/>
    </xf>
    <xf numFmtId="14" fontId="4" fillId="2" borderId="0" xfId="1" applyNumberFormat="1" applyFont="1" applyFill="1" applyAlignment="1">
      <alignment horizontal="left"/>
    </xf>
    <xf numFmtId="164" fontId="0" fillId="2" borderId="5" xfId="0" applyNumberFormat="1" applyFill="1" applyBorder="1"/>
    <xf numFmtId="164" fontId="0" fillId="2" borderId="4" xfId="0" applyNumberFormat="1" applyFill="1" applyBorder="1"/>
    <xf numFmtId="164" fontId="0" fillId="2" borderId="3" xfId="0" applyNumberFormat="1" applyFill="1" applyBorder="1"/>
    <xf numFmtId="164" fontId="0" fillId="2" borderId="12" xfId="0" applyNumberFormat="1" applyFill="1" applyBorder="1"/>
    <xf numFmtId="164" fontId="0" fillId="2" borderId="8" xfId="0" applyNumberFormat="1" applyFill="1" applyBorder="1"/>
    <xf numFmtId="164" fontId="0" fillId="2" borderId="0" xfId="0" applyNumberFormat="1" applyFill="1"/>
    <xf numFmtId="164" fontId="15" fillId="2" borderId="6" xfId="0" applyNumberFormat="1" applyFont="1" applyFill="1" applyBorder="1"/>
    <xf numFmtId="164" fontId="15" fillId="2" borderId="4" xfId="0" applyNumberFormat="1" applyFont="1" applyFill="1" applyBorder="1"/>
    <xf numFmtId="164" fontId="15" fillId="2" borderId="9" xfId="0" applyNumberFormat="1" applyFont="1" applyFill="1" applyBorder="1"/>
    <xf numFmtId="164" fontId="15" fillId="2" borderId="7" xfId="0" applyNumberFormat="1" applyFont="1" applyFill="1" applyBorder="1"/>
    <xf numFmtId="0" fontId="3" fillId="2" borderId="10" xfId="1" applyFont="1" applyFill="1" applyBorder="1" applyAlignment="1">
      <alignment horizontal="center" vertical="center"/>
    </xf>
    <xf numFmtId="164" fontId="0" fillId="3" borderId="3" xfId="0" applyNumberFormat="1" applyFill="1" applyBorder="1"/>
    <xf numFmtId="164" fontId="0" fillId="3" borderId="12" xfId="0" applyNumberFormat="1" applyFill="1" applyBorder="1"/>
    <xf numFmtId="164" fontId="0" fillId="2" borderId="7" xfId="0" applyNumberFormat="1" applyFill="1" applyBorder="1"/>
    <xf numFmtId="0" fontId="0" fillId="2" borderId="6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49" fontId="15" fillId="2" borderId="0" xfId="1" applyNumberFormat="1" applyFont="1" applyFill="1" applyAlignment="1">
      <alignment horizontal="left"/>
    </xf>
    <xf numFmtId="0" fontId="6" fillId="0" borderId="0" xfId="1" applyFont="1" applyAlignment="1">
      <alignment horizontal="center"/>
    </xf>
    <xf numFmtId="14" fontId="6" fillId="0" borderId="0" xfId="1" applyNumberFormat="1" applyFont="1" applyAlignment="1">
      <alignment horizontal="right"/>
    </xf>
    <xf numFmtId="0" fontId="2" fillId="0" borderId="0" xfId="1" applyFont="1" applyAlignment="1">
      <alignment horizontal="left" vertical="center"/>
    </xf>
    <xf numFmtId="0" fontId="9" fillId="0" borderId="0" xfId="1" applyAlignment="1">
      <alignment horizontal="center"/>
    </xf>
    <xf numFmtId="49" fontId="3" fillId="0" borderId="2" xfId="1" applyNumberFormat="1" applyFont="1" applyBorder="1" applyAlignment="1" applyProtection="1">
      <alignment horizontal="center"/>
      <protection locked="0"/>
    </xf>
    <xf numFmtId="164" fontId="9" fillId="0" borderId="0" xfId="1" applyNumberFormat="1" applyAlignment="1">
      <alignment horizontal="center"/>
    </xf>
    <xf numFmtId="0" fontId="12" fillId="0" borderId="0" xfId="1" applyFont="1" applyAlignment="1">
      <alignment horizontal="center"/>
    </xf>
    <xf numFmtId="165" fontId="9" fillId="0" borderId="0" xfId="1" applyNumberFormat="1" applyAlignment="1">
      <alignment horizontal="center"/>
    </xf>
    <xf numFmtId="49" fontId="16" fillId="0" borderId="2" xfId="2" applyNumberFormat="1" applyBorder="1" applyAlignment="1" applyProtection="1">
      <alignment horizontal="center"/>
      <protection locked="0"/>
    </xf>
    <xf numFmtId="0" fontId="4" fillId="0" borderId="1" xfId="1" applyFont="1" applyBorder="1" applyAlignment="1" applyProtection="1">
      <alignment horizontal="center"/>
      <protection locked="0"/>
    </xf>
    <xf numFmtId="49" fontId="3" fillId="0" borderId="1" xfId="1" applyNumberFormat="1" applyFont="1" applyBorder="1" applyAlignment="1" applyProtection="1">
      <alignment horizontal="center"/>
      <protection locked="0"/>
    </xf>
    <xf numFmtId="0" fontId="6" fillId="2" borderId="2" xfId="1" applyFont="1" applyFill="1" applyBorder="1" applyAlignment="1" applyProtection="1">
      <alignment horizontal="center"/>
      <protection locked="0"/>
    </xf>
    <xf numFmtId="0" fontId="4" fillId="2" borderId="2" xfId="1" applyFont="1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left"/>
    </xf>
  </cellXfs>
  <cellStyles count="3">
    <cellStyle name="Link" xfId="2" builtinId="8"/>
    <cellStyle name="Standard" xfId="0" builtinId="0"/>
    <cellStyle name="Standard 2" xfId="1" xr:uid="{5ABBACAC-CF92-4279-8438-A24B2BDD6B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409576</xdr:colOff>
      <xdr:row>0</xdr:row>
      <xdr:rowOff>87630</xdr:rowOff>
    </xdr:from>
    <xdr:ext cx="1674495" cy="390251"/>
    <xdr:pic>
      <xdr:nvPicPr>
        <xdr:cNvPr id="2" name="Grafik 1">
          <a:extLst>
            <a:ext uri="{FF2B5EF4-FFF2-40B4-BE49-F238E27FC236}">
              <a16:creationId xmlns:a16="http://schemas.microsoft.com/office/drawing/2014/main" id="{261B0D15-2195-473D-8843-DAD059824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6" y="87630"/>
          <a:ext cx="1674495" cy="39025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asti\Drive%20T-Wall\Aktuell\MASTER%20UNVERSCHL&#220;SSELT\onbloc_Orderform_2025.xlsx" TargetMode="External"/><Relationship Id="rId1" Type="http://schemas.openxmlformats.org/officeDocument/2006/relationships/externalLinkPath" Target="onbloc_Orderform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VIEW"/>
      <sheetName val="HOLDS"/>
      <sheetName val="Datenbank Holds"/>
      <sheetName val="Berechnung Holds"/>
    </sheetNames>
    <sheetDataSet>
      <sheetData sheetId="0">
        <row r="2">
          <cell r="G2" t="str">
            <v>Rev:</v>
          </cell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3390F0-4F2A-4730-BE82-86F95E928251}" name="Tabelle1" displayName="Tabelle1" ref="A1:A15" totalsRowShown="0">
  <autoFilter ref="A1:A15" xr:uid="{7F3390F0-4F2A-4730-BE82-86F95E928251}"/>
  <tableColumns count="1">
    <tableColumn id="1" xr3:uid="{5D2F2FA6-E652-4229-A7E8-E0306FC6019B}" name="Farb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291ED9-C787-4F92-91A3-40509252B308}" name="Tabelle2" displayName="Tabelle2" ref="C1:C4" totalsRowShown="0">
  <autoFilter ref="C1:C4" xr:uid="{D5291ED9-C787-4F92-91A3-40509252B308}"/>
  <tableColumns count="1">
    <tableColumn id="1" xr3:uid="{DE19D330-5879-42DD-B3A0-8565016FB5A4}" name="Ver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8EF5-7272-4ECD-AF6F-7DC1801B6B2D}">
  <sheetPr published="0">
    <pageSetUpPr fitToPage="1"/>
  </sheetPr>
  <dimension ref="A1:AA18"/>
  <sheetViews>
    <sheetView showGridLines="0" tabSelected="1" zoomScaleNormal="100" workbookViewId="0">
      <selection activeCell="C9" sqref="C9:D9"/>
    </sheetView>
  </sheetViews>
  <sheetFormatPr baseColWidth="10" defaultColWidth="0" defaultRowHeight="15.75" customHeight="1" zeroHeight="1" x14ac:dyDescent="0.25"/>
  <cols>
    <col min="1" max="1" width="5.28515625" style="1" customWidth="1"/>
    <col min="2" max="2" width="22.140625" style="2" customWidth="1"/>
    <col min="3" max="4" width="21.28515625" style="2" customWidth="1"/>
    <col min="5" max="5" width="5" style="1" customWidth="1"/>
    <col min="6" max="6" width="22.140625" style="1" customWidth="1"/>
    <col min="7" max="8" width="21.28515625" style="1" customWidth="1"/>
    <col min="9" max="9" width="5" style="1" customWidth="1"/>
    <col min="10" max="19" width="5" style="1" hidden="1" customWidth="1"/>
    <col min="20" max="20" width="9.85546875" style="1" hidden="1" customWidth="1"/>
    <col min="21" max="21" width="11.140625" style="1" hidden="1" customWidth="1"/>
    <col min="22" max="22" width="6.140625" style="1" hidden="1" customWidth="1"/>
    <col min="23" max="23" width="12.5703125" style="1" hidden="1" customWidth="1"/>
    <col min="24" max="27" width="0" style="1" hidden="1" customWidth="1"/>
    <col min="28" max="16384" width="12.5703125" style="1" hidden="1"/>
  </cols>
  <sheetData>
    <row r="1" spans="1:27" ht="29.25" customHeight="1" x14ac:dyDescent="0.25">
      <c r="A1" s="22"/>
      <c r="B1" s="67" t="s">
        <v>16</v>
      </c>
      <c r="C1" s="67"/>
      <c r="D1" s="67"/>
      <c r="G1" s="21" t="s">
        <v>2</v>
      </c>
      <c r="H1" s="20">
        <f ca="1">NOW()</f>
        <v>45991.608242476854</v>
      </c>
      <c r="I1" s="19">
        <v>1</v>
      </c>
      <c r="V1" s="5"/>
    </row>
    <row r="2" spans="1:27" ht="29.25" customHeight="1" x14ac:dyDescent="0.25">
      <c r="B2" s="67"/>
      <c r="C2" s="67"/>
      <c r="D2" s="67"/>
      <c r="G2" s="15" t="s">
        <v>3</v>
      </c>
      <c r="H2" s="18" t="s">
        <v>4</v>
      </c>
      <c r="I2" s="12"/>
      <c r="J2" s="12"/>
      <c r="U2" s="17"/>
    </row>
    <row r="3" spans="1:27" ht="29.25" customHeight="1" x14ac:dyDescent="0.35">
      <c r="B3" s="16" t="s">
        <v>5</v>
      </c>
      <c r="C3" s="74"/>
      <c r="D3" s="74"/>
      <c r="E3" s="10"/>
      <c r="F3" s="15"/>
      <c r="G3" s="14"/>
      <c r="H3" s="13"/>
      <c r="I3" s="12"/>
      <c r="J3" s="12"/>
      <c r="O3" s="68"/>
      <c r="P3" s="68"/>
      <c r="Q3" s="68"/>
      <c r="R3" s="68"/>
      <c r="S3" s="68"/>
      <c r="T3" s="68"/>
      <c r="U3" s="68"/>
      <c r="W3" s="65"/>
      <c r="X3" s="65"/>
      <c r="Y3" s="66"/>
      <c r="Z3" s="66"/>
      <c r="AA3" s="66"/>
    </row>
    <row r="4" spans="1:27" ht="18" customHeight="1" x14ac:dyDescent="0.35">
      <c r="B4" s="3"/>
      <c r="C4" s="3"/>
      <c r="D4" s="3"/>
      <c r="E4" s="10"/>
      <c r="F4" s="10"/>
      <c r="G4" s="10"/>
      <c r="H4" s="10"/>
      <c r="O4" s="71"/>
      <c r="P4" s="71"/>
      <c r="Q4" s="71"/>
      <c r="R4" s="71"/>
      <c r="S4" s="72"/>
      <c r="T4" s="72"/>
      <c r="U4" s="72"/>
      <c r="W4" s="65"/>
      <c r="X4" s="65"/>
      <c r="Y4" s="66"/>
      <c r="Z4" s="66"/>
      <c r="AA4" s="66"/>
    </row>
    <row r="5" spans="1:27" ht="18" customHeight="1" x14ac:dyDescent="0.35">
      <c r="B5" s="3" t="s">
        <v>6</v>
      </c>
      <c r="C5" s="3"/>
      <c r="D5" s="3"/>
      <c r="E5" s="10"/>
      <c r="F5" s="3" t="s">
        <v>7</v>
      </c>
      <c r="G5" s="3"/>
      <c r="H5" s="3"/>
      <c r="I5" s="11"/>
      <c r="J5" s="8"/>
      <c r="K5" s="8"/>
      <c r="L5" s="8"/>
      <c r="M5" s="8"/>
      <c r="N5" s="8"/>
      <c r="O5" s="68"/>
      <c r="P5" s="68"/>
      <c r="Q5" s="68"/>
      <c r="R5" s="68"/>
      <c r="S5" s="70"/>
      <c r="T5" s="70"/>
      <c r="U5" s="70"/>
    </row>
    <row r="6" spans="1:27" ht="18" customHeight="1" x14ac:dyDescent="0.35">
      <c r="B6" s="4" t="s">
        <v>8</v>
      </c>
      <c r="C6" s="75"/>
      <c r="D6" s="75"/>
      <c r="E6" s="10"/>
      <c r="F6" s="4" t="s">
        <v>8</v>
      </c>
      <c r="G6" s="75"/>
      <c r="H6" s="75"/>
      <c r="I6" s="8"/>
      <c r="J6" s="8"/>
      <c r="K6" s="8"/>
      <c r="L6" s="8"/>
      <c r="M6" s="8"/>
      <c r="N6" s="8"/>
      <c r="O6" s="68"/>
      <c r="P6" s="68"/>
      <c r="Q6" s="68"/>
      <c r="R6" s="68"/>
      <c r="S6" s="70"/>
      <c r="T6" s="70"/>
      <c r="U6" s="70"/>
    </row>
    <row r="7" spans="1:27" ht="18" customHeight="1" x14ac:dyDescent="0.3">
      <c r="B7" s="4" t="s">
        <v>9</v>
      </c>
      <c r="C7" s="69"/>
      <c r="D7" s="69"/>
      <c r="E7" s="9"/>
      <c r="F7" s="4" t="s">
        <v>9</v>
      </c>
      <c r="G7" s="69"/>
      <c r="H7" s="69"/>
      <c r="J7" s="8"/>
      <c r="K7" s="8"/>
      <c r="L7" s="8"/>
      <c r="M7" s="8"/>
      <c r="N7" s="8"/>
      <c r="O7" s="7"/>
      <c r="S7" s="6"/>
      <c r="T7" s="6"/>
      <c r="U7" s="6"/>
    </row>
    <row r="8" spans="1:27" ht="18" customHeight="1" x14ac:dyDescent="0.25">
      <c r="B8" s="4" t="s">
        <v>10</v>
      </c>
      <c r="C8" s="69"/>
      <c r="D8" s="69"/>
      <c r="F8" s="4" t="s">
        <v>10</v>
      </c>
      <c r="G8" s="69"/>
      <c r="H8" s="69"/>
    </row>
    <row r="9" spans="1:27" ht="18" customHeight="1" x14ac:dyDescent="0.25">
      <c r="A9" s="5">
        <v>19</v>
      </c>
      <c r="B9" s="4" t="s">
        <v>11</v>
      </c>
      <c r="C9" s="69"/>
      <c r="D9" s="69"/>
      <c r="F9" s="4" t="s">
        <v>11</v>
      </c>
      <c r="G9" s="69"/>
      <c r="H9" s="69"/>
    </row>
    <row r="10" spans="1:27" ht="18" customHeight="1" x14ac:dyDescent="0.25">
      <c r="B10" s="4" t="s">
        <v>12</v>
      </c>
      <c r="C10" s="69"/>
      <c r="D10" s="69"/>
      <c r="F10" s="4" t="s">
        <v>12</v>
      </c>
      <c r="G10" s="69"/>
      <c r="H10" s="69"/>
    </row>
    <row r="11" spans="1:27" ht="18" customHeight="1" x14ac:dyDescent="0.25">
      <c r="B11" s="4" t="s">
        <v>13</v>
      </c>
      <c r="C11" s="69"/>
      <c r="D11" s="69"/>
      <c r="F11" s="4" t="s">
        <v>13</v>
      </c>
      <c r="G11" s="69"/>
      <c r="H11" s="69"/>
    </row>
    <row r="12" spans="1:27" ht="18" customHeight="1" x14ac:dyDescent="0.25">
      <c r="B12" s="4" t="s">
        <v>14</v>
      </c>
      <c r="C12" s="69"/>
      <c r="D12" s="69"/>
      <c r="F12" s="4" t="s">
        <v>14</v>
      </c>
      <c r="G12" s="69"/>
      <c r="H12" s="69"/>
    </row>
    <row r="13" spans="1:27" ht="18" customHeight="1" x14ac:dyDescent="0.25">
      <c r="B13" s="4" t="s">
        <v>15</v>
      </c>
      <c r="C13" s="73"/>
      <c r="D13" s="69"/>
      <c r="F13" s="4" t="s">
        <v>15</v>
      </c>
      <c r="G13" s="73"/>
      <c r="H13" s="69"/>
    </row>
    <row r="14" spans="1:27" ht="194.25" customHeight="1" x14ac:dyDescent="0.25">
      <c r="B14" s="3"/>
      <c r="C14" s="3"/>
      <c r="D14" s="3"/>
    </row>
    <row r="15" spans="1:27" ht="18" hidden="1" customHeight="1" x14ac:dyDescent="0.25"/>
    <row r="16" spans="1:27" ht="18" hidden="1" customHeight="1" x14ac:dyDescent="0.25"/>
    <row r="17" ht="18" hidden="1" customHeight="1" x14ac:dyDescent="0.25"/>
    <row r="18" ht="18" hidden="1" customHeight="1" x14ac:dyDescent="0.25"/>
  </sheetData>
  <sheetProtection algorithmName="SHA-512" hashValue="qQtdXIi/v8dAEJuQK7jPW2kq9VYWlZWAmijZSNPhQ2Gxz7/5lsDwPY1dO6cPXd+dLUQ/9G3KrUhPIIn1heNwew==" saltValue="8dpZYpv1EQbAso2va9znpw==" spinCount="100000" sheet="1" selectLockedCells="1"/>
  <mergeCells count="30">
    <mergeCell ref="C11:D11"/>
    <mergeCell ref="C12:D12"/>
    <mergeCell ref="C13:D13"/>
    <mergeCell ref="C3:D3"/>
    <mergeCell ref="G9:H9"/>
    <mergeCell ref="G10:H10"/>
    <mergeCell ref="G11:H11"/>
    <mergeCell ref="G12:H12"/>
    <mergeCell ref="G13:H13"/>
    <mergeCell ref="C6:D6"/>
    <mergeCell ref="C7:D7"/>
    <mergeCell ref="C8:D8"/>
    <mergeCell ref="C9:D9"/>
    <mergeCell ref="C10:D10"/>
    <mergeCell ref="G6:H6"/>
    <mergeCell ref="G7:H7"/>
    <mergeCell ref="G8:H8"/>
    <mergeCell ref="O6:R6"/>
    <mergeCell ref="S6:U6"/>
    <mergeCell ref="S3:U3"/>
    <mergeCell ref="O4:R4"/>
    <mergeCell ref="S4:U4"/>
    <mergeCell ref="O5:R5"/>
    <mergeCell ref="S5:U5"/>
    <mergeCell ref="W4:X4"/>
    <mergeCell ref="Y4:AA4"/>
    <mergeCell ref="B1:D2"/>
    <mergeCell ref="W3:X3"/>
    <mergeCell ref="Y3:AA3"/>
    <mergeCell ref="O3:R3"/>
  </mergeCells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headerFooter>
    <oddFooter>&amp;R&amp;9V.1.3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4"/>
  <sheetViews>
    <sheetView workbookViewId="0">
      <selection activeCell="C4" sqref="C4:F4"/>
    </sheetView>
  </sheetViews>
  <sheetFormatPr baseColWidth="10" defaultColWidth="0" defaultRowHeight="15" zeroHeight="1" x14ac:dyDescent="0.25"/>
  <cols>
    <col min="1" max="1" width="6.140625" style="26" customWidth="1"/>
    <col min="2" max="2" width="20.42578125" style="26" customWidth="1"/>
    <col min="3" max="3" width="16.7109375" style="26" customWidth="1"/>
    <col min="4" max="6" width="22.42578125" style="26" customWidth="1"/>
    <col min="7" max="7" width="18.7109375" style="26" customWidth="1"/>
    <col min="8" max="8" width="15.140625" style="26" customWidth="1"/>
    <col min="9" max="9" width="12.28515625" style="26" customWidth="1"/>
    <col min="10" max="10" width="8.85546875" style="26" customWidth="1"/>
    <col min="11" max="25" width="0" style="26" hidden="1" customWidth="1"/>
    <col min="26" max="16384" width="8.85546875" style="26" hidden="1"/>
  </cols>
  <sheetData>
    <row r="1" spans="1:25" ht="30" customHeight="1" x14ac:dyDescent="0.25">
      <c r="A1" s="23"/>
      <c r="B1" s="78" t="s">
        <v>20</v>
      </c>
      <c r="C1" s="78"/>
      <c r="D1" s="78"/>
      <c r="E1" s="24"/>
      <c r="F1" s="25" t="s">
        <v>19</v>
      </c>
      <c r="G1" s="24"/>
      <c r="H1" s="24"/>
      <c r="I1" s="79"/>
      <c r="J1" s="79"/>
      <c r="K1" s="79"/>
      <c r="L1" s="79"/>
      <c r="M1" s="79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15.75" x14ac:dyDescent="0.25">
      <c r="A2" s="24"/>
      <c r="B2" s="78"/>
      <c r="C2" s="78"/>
      <c r="D2" s="78"/>
      <c r="E2" s="24"/>
      <c r="F2" s="24"/>
      <c r="H2" s="27" t="str">
        <f>[1]OVERVIEW!G2</f>
        <v>Rev:</v>
      </c>
      <c r="I2" s="64" t="str">
        <f>OVERVIEW!H2</f>
        <v>1.2</v>
      </c>
      <c r="J2" s="24"/>
      <c r="K2" s="24"/>
      <c r="L2" s="24"/>
      <c r="M2" s="24"/>
    </row>
    <row r="3" spans="1:25" ht="18.75" x14ac:dyDescent="0.3">
      <c r="A3" s="24"/>
      <c r="B3" s="28" t="s">
        <v>5</v>
      </c>
      <c r="C3" s="80">
        <f>OVERVIEW!C3</f>
        <v>0</v>
      </c>
      <c r="D3" s="80"/>
      <c r="E3" s="80"/>
      <c r="F3" s="80"/>
      <c r="H3" s="40" t="s">
        <v>2</v>
      </c>
      <c r="I3" s="41">
        <f ca="1">NOW()</f>
        <v>45991.608242476854</v>
      </c>
      <c r="J3" s="29"/>
      <c r="K3" s="30"/>
      <c r="L3" s="24"/>
      <c r="M3" s="24"/>
    </row>
    <row r="4" spans="1:25" ht="23.25" x14ac:dyDescent="0.35">
      <c r="A4" s="24"/>
      <c r="B4" s="28" t="s">
        <v>18</v>
      </c>
      <c r="C4" s="76"/>
      <c r="D4" s="76"/>
      <c r="E4" s="76"/>
      <c r="F4" s="76"/>
      <c r="G4" s="31"/>
      <c r="H4" s="24"/>
      <c r="I4" s="24"/>
      <c r="J4" s="24"/>
      <c r="K4" s="24"/>
      <c r="L4" s="24"/>
      <c r="M4" s="24"/>
    </row>
    <row r="5" spans="1:25" ht="23.25" x14ac:dyDescent="0.35">
      <c r="A5" s="24"/>
      <c r="B5" s="77"/>
      <c r="C5" s="77"/>
      <c r="D5" s="77"/>
      <c r="E5" s="77"/>
      <c r="F5" s="77"/>
      <c r="G5" s="31"/>
      <c r="H5" s="31"/>
      <c r="I5" s="32"/>
      <c r="J5" s="24"/>
      <c r="K5" s="33"/>
      <c r="L5" s="33"/>
      <c r="M5" s="33"/>
    </row>
    <row r="6" spans="1:25" ht="23.25" x14ac:dyDescent="0.35">
      <c r="A6" s="24"/>
      <c r="B6" s="76"/>
      <c r="C6" s="76"/>
      <c r="D6" s="76"/>
      <c r="E6" s="76"/>
      <c r="F6" s="76"/>
      <c r="G6" s="31"/>
      <c r="H6" s="31"/>
      <c r="I6" s="34"/>
      <c r="J6" s="24"/>
      <c r="K6" s="33"/>
      <c r="L6" s="33"/>
      <c r="M6" s="33"/>
    </row>
    <row r="7" spans="1:25" ht="24" thickBot="1" x14ac:dyDescent="0.4">
      <c r="A7" s="24"/>
      <c r="B7" s="35"/>
      <c r="C7" s="35"/>
      <c r="D7" s="35"/>
      <c r="E7" s="35"/>
      <c r="F7" s="35"/>
      <c r="G7" s="31"/>
      <c r="H7" s="31"/>
      <c r="I7" s="34"/>
      <c r="J7" s="24"/>
      <c r="K7" s="33"/>
      <c r="L7" s="33"/>
      <c r="M7" s="33"/>
      <c r="N7" s="33"/>
      <c r="O7" s="33"/>
      <c r="P7" s="36"/>
      <c r="Q7" s="36"/>
      <c r="R7" s="36"/>
      <c r="S7" s="36"/>
      <c r="T7" s="37"/>
      <c r="U7" s="37"/>
      <c r="V7" s="37"/>
    </row>
    <row r="8" spans="1:25" ht="16.5" thickBot="1" x14ac:dyDescent="0.3">
      <c r="A8" s="24"/>
      <c r="B8" s="52" t="s">
        <v>17</v>
      </c>
      <c r="C8" s="52" t="s">
        <v>33</v>
      </c>
      <c r="D8" s="52" t="s">
        <v>34</v>
      </c>
      <c r="E8" s="52" t="s">
        <v>35</v>
      </c>
      <c r="F8" s="52" t="s">
        <v>35</v>
      </c>
      <c r="G8" s="52" t="s">
        <v>36</v>
      </c>
      <c r="H8" s="52" t="str">
        <f>IF(OVERVIEW!A1=1,"","Net Price")</f>
        <v>Net Price</v>
      </c>
      <c r="I8" s="52" t="str">
        <f>IF(OVERVIEW!A1=1,"","Total")</f>
        <v>Total</v>
      </c>
      <c r="J8" s="24"/>
      <c r="K8" s="33"/>
      <c r="L8" s="33"/>
      <c r="M8" s="33"/>
      <c r="N8" s="33"/>
      <c r="O8" s="33"/>
      <c r="P8" s="36"/>
      <c r="Q8" s="36"/>
      <c r="R8" s="36"/>
      <c r="S8" s="36"/>
      <c r="T8" s="37"/>
      <c r="U8" s="37"/>
      <c r="V8" s="37"/>
    </row>
    <row r="9" spans="1:25" ht="16.5" thickBot="1" x14ac:dyDescent="0.3">
      <c r="A9" s="24"/>
      <c r="B9" s="38"/>
      <c r="C9" s="38"/>
      <c r="D9" s="38"/>
      <c r="E9" s="38"/>
      <c r="F9" s="38"/>
      <c r="G9" s="39"/>
      <c r="H9" s="39"/>
      <c r="I9" s="38"/>
      <c r="J9" s="24"/>
      <c r="K9" s="33"/>
      <c r="L9" s="33"/>
      <c r="M9" s="33"/>
      <c r="N9" s="33"/>
      <c r="O9" s="33"/>
      <c r="P9" s="36"/>
      <c r="Q9" s="36"/>
      <c r="R9" s="36"/>
      <c r="S9" s="36"/>
      <c r="T9" s="37"/>
      <c r="U9" s="37"/>
      <c r="V9" s="37"/>
    </row>
    <row r="10" spans="1:25" ht="26.25" customHeight="1" x14ac:dyDescent="0.25">
      <c r="A10" s="24"/>
      <c r="B10" s="56" t="s">
        <v>41</v>
      </c>
      <c r="C10" s="57" t="s">
        <v>32</v>
      </c>
      <c r="D10" s="57" t="s">
        <v>32</v>
      </c>
      <c r="E10" s="57" t="s">
        <v>32</v>
      </c>
      <c r="F10" s="57" t="s">
        <v>32</v>
      </c>
      <c r="G10" s="57">
        <v>0</v>
      </c>
      <c r="H10" s="42">
        <f>IF(OVERVIEW!A1=1,"",79)</f>
        <v>79</v>
      </c>
      <c r="I10" s="43">
        <f>IF(OVERVIEW!A1=1,"",H10*G10)</f>
        <v>0</v>
      </c>
      <c r="J10" s="24"/>
      <c r="K10" s="33"/>
      <c r="L10" s="33"/>
      <c r="M10" s="33"/>
      <c r="N10" s="33"/>
      <c r="O10" s="33"/>
      <c r="P10" s="36"/>
      <c r="Q10" s="36"/>
      <c r="R10" s="36"/>
      <c r="S10" s="36"/>
      <c r="T10" s="37"/>
      <c r="U10" s="37"/>
      <c r="V10" s="37"/>
    </row>
    <row r="11" spans="1:25" ht="26.25" customHeight="1" x14ac:dyDescent="0.25">
      <c r="A11" s="24"/>
      <c r="B11" s="58" t="s">
        <v>41</v>
      </c>
      <c r="C11" s="59" t="s">
        <v>32</v>
      </c>
      <c r="D11" s="59" t="s">
        <v>32</v>
      </c>
      <c r="E11" s="59" t="s">
        <v>32</v>
      </c>
      <c r="F11" s="59" t="s">
        <v>32</v>
      </c>
      <c r="G11" s="59">
        <v>0</v>
      </c>
      <c r="H11" s="53">
        <f>H10</f>
        <v>79</v>
      </c>
      <c r="I11" s="54">
        <f>IF(OVERVIEW!A1=1,"",H11*G11)</f>
        <v>0</v>
      </c>
      <c r="J11" s="24"/>
      <c r="K11" s="33"/>
      <c r="L11" s="33"/>
      <c r="M11" s="33"/>
      <c r="N11" s="33"/>
      <c r="O11" s="33"/>
      <c r="P11" s="36"/>
      <c r="Q11" s="36"/>
      <c r="R11" s="36"/>
      <c r="S11" s="36"/>
      <c r="T11" s="37"/>
      <c r="U11" s="37"/>
      <c r="V11" s="37"/>
    </row>
    <row r="12" spans="1:25" ht="26.25" customHeight="1" x14ac:dyDescent="0.25">
      <c r="A12" s="24"/>
      <c r="B12" s="60" t="s">
        <v>41</v>
      </c>
      <c r="C12" s="61" t="s">
        <v>32</v>
      </c>
      <c r="D12" s="61" t="s">
        <v>32</v>
      </c>
      <c r="E12" s="61" t="s">
        <v>32</v>
      </c>
      <c r="F12" s="61" t="s">
        <v>32</v>
      </c>
      <c r="G12" s="61">
        <v>0</v>
      </c>
      <c r="H12" s="44">
        <f>H11</f>
        <v>79</v>
      </c>
      <c r="I12" s="45">
        <f>IF(OVERVIEW!A1=1,"",H12*G12)</f>
        <v>0</v>
      </c>
      <c r="J12" s="24"/>
      <c r="K12" s="33"/>
      <c r="L12" s="33"/>
      <c r="M12" s="33"/>
      <c r="N12" s="33"/>
      <c r="O12" s="33"/>
      <c r="P12" s="36"/>
      <c r="Q12" s="36"/>
      <c r="R12" s="36"/>
      <c r="S12" s="36"/>
      <c r="T12" s="37"/>
      <c r="U12" s="37"/>
      <c r="V12" s="37"/>
    </row>
    <row r="13" spans="1:25" ht="26.25" customHeight="1" x14ac:dyDescent="0.25">
      <c r="A13" s="24"/>
      <c r="B13" s="58" t="s">
        <v>41</v>
      </c>
      <c r="C13" s="59" t="s">
        <v>32</v>
      </c>
      <c r="D13" s="59" t="s">
        <v>32</v>
      </c>
      <c r="E13" s="59" t="s">
        <v>32</v>
      </c>
      <c r="F13" s="59" t="s">
        <v>32</v>
      </c>
      <c r="G13" s="59">
        <v>0</v>
      </c>
      <c r="H13" s="53">
        <f>H12</f>
        <v>79</v>
      </c>
      <c r="I13" s="54">
        <f>IF(OVERVIEW!A1=1,"",H13*G13)</f>
        <v>0</v>
      </c>
      <c r="J13" s="24"/>
      <c r="K13" s="33"/>
      <c r="L13" s="33"/>
      <c r="M13" s="33"/>
      <c r="N13" s="33"/>
      <c r="O13" s="33"/>
      <c r="P13" s="36"/>
      <c r="Q13" s="36"/>
      <c r="R13" s="36"/>
      <c r="S13" s="36"/>
      <c r="T13" s="37"/>
      <c r="U13" s="37"/>
      <c r="V13" s="37"/>
    </row>
    <row r="14" spans="1:25" ht="26.25" customHeight="1" thickBot="1" x14ac:dyDescent="0.3">
      <c r="A14" s="24"/>
      <c r="B14" s="62" t="s">
        <v>41</v>
      </c>
      <c r="C14" s="63" t="s">
        <v>32</v>
      </c>
      <c r="D14" s="63" t="s">
        <v>32</v>
      </c>
      <c r="E14" s="63" t="s">
        <v>32</v>
      </c>
      <c r="F14" s="63" t="s">
        <v>32</v>
      </c>
      <c r="G14" s="63">
        <v>0</v>
      </c>
      <c r="H14" s="46">
        <f>H13</f>
        <v>79</v>
      </c>
      <c r="I14" s="55">
        <f>IF(OVERVIEW!A1=1,"",H14*G14)</f>
        <v>0</v>
      </c>
      <c r="J14" s="24"/>
      <c r="K14" s="33"/>
      <c r="L14" s="33"/>
      <c r="M14" s="33"/>
      <c r="N14" s="33"/>
      <c r="O14" s="33"/>
      <c r="P14" s="36"/>
      <c r="Q14" s="36"/>
      <c r="R14" s="36"/>
      <c r="S14" s="36"/>
      <c r="T14" s="37"/>
      <c r="U14" s="37"/>
      <c r="V14" s="37"/>
    </row>
    <row r="15" spans="1:25" x14ac:dyDescent="0.25">
      <c r="H15" s="47"/>
      <c r="I15" s="47"/>
    </row>
    <row r="16" spans="1:25" ht="15.75" thickBot="1" x14ac:dyDescent="0.3">
      <c r="H16" s="47"/>
      <c r="I16" s="47"/>
    </row>
    <row r="17" spans="2:9" ht="15.75" x14ac:dyDescent="0.25">
      <c r="H17" s="48" t="str">
        <f>IF(OVERVIEW!A1=1,"","Price net*")</f>
        <v>Price net*</v>
      </c>
      <c r="I17" s="49">
        <f>IF(OVERVIEW!A1=1,"",SUM(I10:I14))</f>
        <v>0</v>
      </c>
    </row>
    <row r="18" spans="2:9" ht="16.5" thickBot="1" x14ac:dyDescent="0.3">
      <c r="H18" s="50" t="str">
        <f>IF(OVERVIEW!A1=1,"","Price incl. 19%")</f>
        <v>Price incl. 19%</v>
      </c>
      <c r="I18" s="51">
        <f>IF(OVERVIEW!A1=1,"",I17*1.19)</f>
        <v>0</v>
      </c>
    </row>
    <row r="19" spans="2:9" x14ac:dyDescent="0.25"/>
    <row r="20" spans="2:9" x14ac:dyDescent="0.25"/>
    <row r="21" spans="2:9" x14ac:dyDescent="0.25"/>
    <row r="22" spans="2:9" x14ac:dyDescent="0.25"/>
    <row r="23" spans="2:9" x14ac:dyDescent="0.25">
      <c r="B23" s="26" t="s">
        <v>42</v>
      </c>
    </row>
    <row r="24" spans="2:9" x14ac:dyDescent="0.25"/>
  </sheetData>
  <sheetProtection algorithmName="SHA-512" hashValue="9QCO2tv591iyZoFi9vx9dbvoxSRgq3DqzcGCRENy737NKU7f85P20f7m0N8XYfZhuvqbWR+mPAaOGWHTtivGOQ==" saltValue="CGx37yv68oETxMx7M1kPeg==" spinCount="100000" sheet="1" objects="1" scenarios="1" selectLockedCells="1"/>
  <mergeCells count="6">
    <mergeCell ref="B6:F6"/>
    <mergeCell ref="C4:F4"/>
    <mergeCell ref="B5:F5"/>
    <mergeCell ref="B1:D2"/>
    <mergeCell ref="I1:M1"/>
    <mergeCell ref="C3:F3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58" yWindow="585" count="2">
        <x14:dataValidation type="list" allowBlank="1" showInputMessage="1" showErrorMessage="1" promptTitle="Select" prompt="Select" xr:uid="{4C5C919D-A76C-46B1-848E-A5097C5BFD68}">
          <x14:formula1>
            <xm:f>Auswahl!$A$2:$A$15</xm:f>
          </x14:formula1>
          <xm:sqref>C10:F14</xm:sqref>
        </x14:dataValidation>
        <x14:dataValidation type="list" allowBlank="1" showInputMessage="1" showErrorMessage="1" promptTitle="Select" xr:uid="{DD8B2182-1803-4154-BD88-CFA36DAA48F9}">
          <x14:formula1>
            <xm:f>Auswahl!$C$2:$C$4</xm:f>
          </x14:formula1>
          <xm:sqref>B10:B14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79740-A3CD-4216-894E-4BEA2AE46D23}">
  <sheetPr published="0"/>
  <dimension ref="A1:C15"/>
  <sheetViews>
    <sheetView workbookViewId="0">
      <selection activeCell="E19" sqref="E19"/>
    </sheetView>
  </sheetViews>
  <sheetFormatPr baseColWidth="10" defaultRowHeight="15" x14ac:dyDescent="0.25"/>
  <sheetData>
    <row r="1" spans="1:3" x14ac:dyDescent="0.25">
      <c r="A1" t="s">
        <v>37</v>
      </c>
      <c r="C1" t="s">
        <v>38</v>
      </c>
    </row>
    <row r="2" spans="1:3" x14ac:dyDescent="0.25">
      <c r="A2" t="s">
        <v>32</v>
      </c>
      <c r="C2" t="s">
        <v>41</v>
      </c>
    </row>
    <row r="3" spans="1:3" x14ac:dyDescent="0.25">
      <c r="A3" t="s">
        <v>0</v>
      </c>
      <c r="C3" t="s">
        <v>39</v>
      </c>
    </row>
    <row r="4" spans="1:3" x14ac:dyDescent="0.25">
      <c r="A4" t="s">
        <v>21</v>
      </c>
      <c r="C4" t="s">
        <v>40</v>
      </c>
    </row>
    <row r="5" spans="1:3" x14ac:dyDescent="0.25">
      <c r="A5" t="s">
        <v>22</v>
      </c>
    </row>
    <row r="6" spans="1:3" x14ac:dyDescent="0.25">
      <c r="A6" t="s">
        <v>23</v>
      </c>
    </row>
    <row r="7" spans="1:3" x14ac:dyDescent="0.25">
      <c r="A7" t="s">
        <v>1</v>
      </c>
    </row>
    <row r="8" spans="1:3" x14ac:dyDescent="0.25">
      <c r="A8" t="s">
        <v>24</v>
      </c>
    </row>
    <row r="9" spans="1:3" x14ac:dyDescent="0.25">
      <c r="A9" t="s">
        <v>25</v>
      </c>
    </row>
    <row r="10" spans="1:3" x14ac:dyDescent="0.25">
      <c r="A10" t="s">
        <v>26</v>
      </c>
    </row>
    <row r="11" spans="1:3" x14ac:dyDescent="0.25">
      <c r="A11" t="s">
        <v>27</v>
      </c>
    </row>
    <row r="12" spans="1:3" x14ac:dyDescent="0.25">
      <c r="A12" t="s">
        <v>28</v>
      </c>
    </row>
    <row r="13" spans="1:3" x14ac:dyDescent="0.25">
      <c r="A13" t="s">
        <v>29</v>
      </c>
    </row>
    <row r="14" spans="1:3" x14ac:dyDescent="0.25">
      <c r="A14" t="s">
        <v>30</v>
      </c>
    </row>
    <row r="15" spans="1:3" x14ac:dyDescent="0.25">
      <c r="A15" t="s">
        <v>31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Y u I W m E F Q d u k A A A A 9 w A A A B I A H A B D b 2 5 m a W c v U G F j a 2 F n Z S 5 4 b W w g o h g A K K A U A A A A A A A A A A A A A A A A A A A A A A A A A A A A h Y + 9 D o I w G E V f h X S n f y y G f J R B 3 S Q x M T G u T a n Q C M X Q Y n k 3 B x / J V x C j q J v j P f c M 9 9 6 v N 8 j H t o k u u n e m s x l i m K J I W 9 W V x l Y Z G v w x X q B c w F a q k 6 x 0 N M n W p a M r M 1 R 7 f 0 4 J C S H g k O C u r w i n l J F D s d m p W r c S f W T z X 4 6 N d V 5 a p Z G A / W u M 4 J j x B D P K O a Z A Z g q F s V + D T 4 O f 7 Q + E 5 d D 4 o d e i 1 P F q D W S O Q N 4 n x A N Q S w M E F A A C A A g A O Y u I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m L i F o o i k e 4 D g A A A B E A A A A T A B w A R m 9 y b X V s Y X M v U 2 V j d G l v b j E u b S C i G A A o o B Q A A A A A A A A A A A A A A A A A A A A A A A A A A A A r T k 0 u y c z P U w i G 0 I b W A F B L A Q I t A B Q A A g A I A D m L i F p h B U H b p A A A A P c A A A A S A A A A A A A A A A A A A A A A A A A A A A B D b 2 5 m a W c v U G F j a 2 F n Z S 5 4 b W x Q S w E C L Q A U A A I A C A A 5 i 4 h a D 8 r p q 6 Q A A A D p A A A A E w A A A A A A A A A A A A A A A A D w A A A A W 0 N v b n R l b n R f V H l w Z X N d L n h t b F B L A Q I t A B Q A A g A I A D m L i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Y 4 E 9 A Z 0 4 y T Y / A j S t r v O o k A A A A A A I A A A A A A B B m A A A A A Q A A I A A A A A b t d p S d I M r T 8 4 b j y T O R v p l n A L F O C m Y 0 P T g t L v u N D 7 X 8 A A A A A A 6 A A A A A A g A A I A A A A D G C O C F d 2 3 e r l 5 t y 5 3 W x P G h R d m Q T L K + 7 W o 1 w / H + I 4 Q P m U A A A A N V z x R 1 v v / 1 B H P y o 7 U 1 1 6 9 N c J o 4 N V Y W Z B L + H 0 d R i t H k C z r 7 U y c d / Z 8 M I 2 M r K i D M 5 y d 7 u y n e O c z p T 5 A 8 7 p C 8 v q Q S n H w D c 4 w z b V c v r D l 0 p X q m E Q A A A A O h u w k K F c F F x v L J s c a k q O d m / k F S A E P I g 1 p u o w t 4 i N J j 6 H x H 9 d c t N t D L k e h 2 O E d K I S D p 8 f q c Z p n X o D e f O V 7 A / Z x I = < / D a t a M a s h u p > 
</file>

<file path=customXml/itemProps1.xml><?xml version="1.0" encoding="utf-8"?>
<ds:datastoreItem xmlns:ds="http://schemas.openxmlformats.org/officeDocument/2006/customXml" ds:itemID="{5E4A4E39-226C-423E-A3AD-4E9FA4488D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OVERVIEW</vt:lpstr>
      <vt:lpstr>ROUTESETTERBAGS</vt:lpstr>
      <vt:lpstr>Auswahl</vt:lpstr>
      <vt:lpstr>OVERVIEW!Druckbereich</vt:lpstr>
      <vt:lpstr>ROUTESETTERBAGS!Druckbereich</vt:lpstr>
      <vt:lpstr>OVERVIEW!Drucktitel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Bastian O</cp:lastModifiedBy>
  <dcterms:created xsi:type="dcterms:W3CDTF">2015-06-05T18:19:34Z</dcterms:created>
  <dcterms:modified xsi:type="dcterms:W3CDTF">2025-11-30T13:35:54Z</dcterms:modified>
</cp:coreProperties>
</file>